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4" yWindow="84" windowWidth="15576" windowHeight="6336"/>
  </bookViews>
  <sheets>
    <sheet name="活動流程" sheetId="5" r:id="rId1"/>
    <sheet name="競標30601" sheetId="1" r:id="rId2"/>
    <sheet name="班幣試算表" sheetId="2" r:id="rId3"/>
    <sheet name="星星個數工作表3" sheetId="3" r:id="rId4"/>
    <sheet name="作業缺交" sheetId="4" r:id="rId5"/>
  </sheets>
  <calcPr calcId="145621"/>
</workbook>
</file>

<file path=xl/calcChain.xml><?xml version="1.0" encoding="utf-8"?>
<calcChain xmlns="http://schemas.openxmlformats.org/spreadsheetml/2006/main">
  <c r="Y3" i="1" l="1"/>
  <c r="Y4" i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2" i="1"/>
  <c r="C3" i="1"/>
  <c r="F3" i="1" s="1"/>
  <c r="G3" i="1" s="1"/>
  <c r="C4" i="1"/>
  <c r="F4" i="1" s="1"/>
  <c r="G4" i="1" s="1"/>
  <c r="C5" i="1"/>
  <c r="F5" i="1" s="1"/>
  <c r="G5" i="1" s="1"/>
  <c r="C6" i="1"/>
  <c r="F6" i="1" s="1"/>
  <c r="G6" i="1" s="1"/>
  <c r="C7" i="1"/>
  <c r="F7" i="1" s="1"/>
  <c r="G7" i="1" s="1"/>
  <c r="C8" i="1"/>
  <c r="F8" i="1" s="1"/>
  <c r="G8" i="1" s="1"/>
  <c r="C9" i="1"/>
  <c r="F9" i="1" s="1"/>
  <c r="G9" i="1" s="1"/>
  <c r="C10" i="1"/>
  <c r="F10" i="1" s="1"/>
  <c r="G10" i="1" s="1"/>
  <c r="C11" i="1"/>
  <c r="F11" i="1" s="1"/>
  <c r="G11" i="1" s="1"/>
  <c r="C12" i="1"/>
  <c r="F12" i="1" s="1"/>
  <c r="G12" i="1" s="1"/>
  <c r="C13" i="1"/>
  <c r="F13" i="1" s="1"/>
  <c r="G13" i="1" s="1"/>
  <c r="C14" i="1"/>
  <c r="F14" i="1" s="1"/>
  <c r="G14" i="1" s="1"/>
  <c r="C15" i="1"/>
  <c r="F15" i="1" s="1"/>
  <c r="G15" i="1" s="1"/>
  <c r="C16" i="1"/>
  <c r="F16" i="1" s="1"/>
  <c r="G16" i="1" s="1"/>
  <c r="C17" i="1"/>
  <c r="F17" i="1" s="1"/>
  <c r="G17" i="1" s="1"/>
  <c r="C18" i="1"/>
  <c r="F18" i="1" s="1"/>
  <c r="G18" i="1" s="1"/>
  <c r="C19" i="1"/>
  <c r="F19" i="1" s="1"/>
  <c r="G19" i="1" s="1"/>
  <c r="C20" i="1"/>
  <c r="F20" i="1" s="1"/>
  <c r="G20" i="1" s="1"/>
  <c r="C21" i="1"/>
  <c r="F21" i="1" s="1"/>
  <c r="G21" i="1" s="1"/>
  <c r="C22" i="1"/>
  <c r="F22" i="1" s="1"/>
  <c r="G22" i="1" s="1"/>
  <c r="C23" i="1"/>
  <c r="F23" i="1" s="1"/>
  <c r="G23" i="1" s="1"/>
  <c r="C24" i="1"/>
  <c r="F24" i="1" s="1"/>
  <c r="G24" i="1" s="1"/>
  <c r="C25" i="1"/>
  <c r="F25" i="1" s="1"/>
  <c r="G25" i="1" s="1"/>
  <c r="C26" i="1"/>
  <c r="F26" i="1" s="1"/>
  <c r="G26" i="1" s="1"/>
  <c r="C27" i="1"/>
  <c r="F27" i="1" s="1"/>
  <c r="G27" i="1" s="1"/>
  <c r="C28" i="1"/>
  <c r="F28" i="1" s="1"/>
  <c r="G28" i="1" s="1"/>
  <c r="C29" i="1"/>
  <c r="F29" i="1" s="1"/>
  <c r="G29" i="1" s="1"/>
  <c r="C30" i="1"/>
  <c r="F30" i="1" s="1"/>
  <c r="G30" i="1" s="1"/>
  <c r="C2" i="1"/>
  <c r="D28" i="2" l="1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J4" i="2"/>
  <c r="J5" i="2"/>
  <c r="J6" i="2"/>
  <c r="J9" i="2"/>
  <c r="J10" i="2"/>
  <c r="J11" i="2"/>
  <c r="J13" i="2"/>
  <c r="J14" i="2"/>
  <c r="J16" i="2"/>
  <c r="J17" i="2"/>
  <c r="J18" i="2"/>
  <c r="J20" i="2"/>
  <c r="J21" i="2"/>
  <c r="J23" i="2"/>
  <c r="J24" i="2"/>
  <c r="J25" i="2"/>
  <c r="J26" i="2"/>
  <c r="J27" i="2"/>
  <c r="J28" i="2"/>
  <c r="J30" i="2"/>
  <c r="J3" i="2"/>
  <c r="J7" i="2" l="1"/>
  <c r="J8" i="2"/>
  <c r="J12" i="2"/>
  <c r="J15" i="2"/>
  <c r="J19" i="2"/>
  <c r="J22" i="2"/>
  <c r="J29" i="2"/>
  <c r="J31" i="2"/>
  <c r="I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9" i="2"/>
  <c r="D30" i="2"/>
  <c r="D31" i="2"/>
  <c r="D3" i="2"/>
  <c r="F2" i="1" l="1"/>
  <c r="Y2" i="1"/>
  <c r="G2" i="1" l="1"/>
</calcChain>
</file>

<file path=xl/sharedStrings.xml><?xml version="1.0" encoding="utf-8"?>
<sst xmlns="http://schemas.openxmlformats.org/spreadsheetml/2006/main" count="472" uniqueCount="106">
  <si>
    <t>座號</t>
  </si>
  <si>
    <t>姓名</t>
  </si>
  <si>
    <t>01</t>
  </si>
  <si>
    <t>許銘洋</t>
  </si>
  <si>
    <t>02</t>
  </si>
  <si>
    <t>王翊安</t>
    <phoneticPr fontId="3" type="noConversion"/>
  </si>
  <si>
    <t>耿晧桐</t>
    <phoneticPr fontId="3" type="noConversion"/>
  </si>
  <si>
    <t>04</t>
  </si>
  <si>
    <t>江彥寬</t>
    <phoneticPr fontId="3" type="noConversion"/>
  </si>
  <si>
    <t>05</t>
  </si>
  <si>
    <t>陳冠穎</t>
  </si>
  <si>
    <t>06</t>
  </si>
  <si>
    <t>張紘輔</t>
  </si>
  <si>
    <t>07</t>
  </si>
  <si>
    <t>彭佳寓</t>
  </si>
  <si>
    <t>08</t>
  </si>
  <si>
    <t>吳睿文</t>
  </si>
  <si>
    <t>09</t>
  </si>
  <si>
    <t>高翊祐</t>
  </si>
  <si>
    <t>10</t>
  </si>
  <si>
    <t>林則言</t>
  </si>
  <si>
    <t>11</t>
  </si>
  <si>
    <t>邱家璿</t>
  </si>
  <si>
    <t>12</t>
  </si>
  <si>
    <t>黃則瀚</t>
  </si>
  <si>
    <t>13</t>
  </si>
  <si>
    <t>黃威勝</t>
  </si>
  <si>
    <t>14</t>
  </si>
  <si>
    <t>陳冠瑜</t>
  </si>
  <si>
    <t>15</t>
  </si>
  <si>
    <t>17</t>
  </si>
  <si>
    <t>韓湘</t>
  </si>
  <si>
    <t>18</t>
  </si>
  <si>
    <t>余嘉恩</t>
  </si>
  <si>
    <t>19</t>
  </si>
  <si>
    <t>王芃云</t>
  </si>
  <si>
    <t>20</t>
  </si>
  <si>
    <t>譚睿涵</t>
  </si>
  <si>
    <t>21</t>
  </si>
  <si>
    <t>蔡佳恩</t>
  </si>
  <si>
    <t>22</t>
  </si>
  <si>
    <t>蔡佳吟</t>
  </si>
  <si>
    <t>23</t>
  </si>
  <si>
    <t>24</t>
  </si>
  <si>
    <t>25</t>
  </si>
  <si>
    <t>李艾倫</t>
  </si>
  <si>
    <t>26</t>
  </si>
  <si>
    <t>廖宥涵</t>
  </si>
  <si>
    <t>27</t>
  </si>
  <si>
    <t>黃文穎</t>
  </si>
  <si>
    <t>28</t>
  </si>
  <si>
    <t>丁安淇</t>
  </si>
  <si>
    <t>29</t>
  </si>
  <si>
    <t>曾之羽</t>
  </si>
  <si>
    <t>班幣</t>
    <phoneticPr fontId="2" type="noConversion"/>
  </si>
  <si>
    <t>原始總點數</t>
    <phoneticPr fontId="2" type="noConversion"/>
  </si>
  <si>
    <t>剩餘點數</t>
    <phoneticPr fontId="2" type="noConversion"/>
  </si>
  <si>
    <t>競標物2</t>
  </si>
  <si>
    <t>競標物3</t>
  </si>
  <si>
    <t>競標物4</t>
  </si>
  <si>
    <t>競標物5</t>
  </si>
  <si>
    <t>競標物6</t>
  </si>
  <si>
    <t>競標物7</t>
  </si>
  <si>
    <t>競標物8</t>
  </si>
  <si>
    <t>競標物9</t>
  </si>
  <si>
    <t>競標物10</t>
  </si>
  <si>
    <t>競標物11</t>
  </si>
  <si>
    <t>競標物12</t>
  </si>
  <si>
    <t>競標物13</t>
  </si>
  <si>
    <t>競標物14</t>
  </si>
  <si>
    <t>競標物15</t>
  </si>
  <si>
    <t>競標物16</t>
  </si>
  <si>
    <t>競標物17</t>
  </si>
  <si>
    <t>劉渝瑄</t>
    <phoneticPr fontId="3" type="noConversion"/>
  </si>
  <si>
    <t>周亞璇</t>
    <phoneticPr fontId="3" type="noConversion"/>
  </si>
  <si>
    <t>劉晉嘉</t>
    <phoneticPr fontId="3" type="noConversion"/>
  </si>
  <si>
    <t>花費點數</t>
    <phoneticPr fontId="2" type="noConversion"/>
  </si>
  <si>
    <t>聯絡簿分數</t>
    <phoneticPr fontId="2" type="noConversion"/>
  </si>
  <si>
    <t>★個數</t>
    <phoneticPr fontId="2" type="noConversion"/>
  </si>
  <si>
    <t>生甲</t>
    <phoneticPr fontId="2" type="noConversion"/>
  </si>
  <si>
    <t>生乙</t>
    <phoneticPr fontId="2" type="noConversion"/>
  </si>
  <si>
    <t>國習0</t>
    <phoneticPr fontId="2" type="noConversion"/>
  </si>
  <si>
    <t>國本</t>
    <phoneticPr fontId="2" type="noConversion"/>
  </si>
  <si>
    <t>數習</t>
    <phoneticPr fontId="2" type="noConversion"/>
  </si>
  <si>
    <t>數課</t>
    <phoneticPr fontId="2" type="noConversion"/>
  </si>
  <si>
    <t>數本</t>
    <phoneticPr fontId="2" type="noConversion"/>
  </si>
  <si>
    <t>語詞簿印章個數</t>
    <phoneticPr fontId="2" type="noConversion"/>
  </si>
  <si>
    <t>03</t>
    <phoneticPr fontId="2" type="noConversion"/>
  </si>
  <si>
    <r>
      <rPr>
        <sz val="12"/>
        <color theme="1"/>
        <rFont val="新細明體"/>
        <family val="1"/>
        <charset val="136"/>
      </rPr>
      <t>◆</t>
    </r>
    <r>
      <rPr>
        <sz val="12"/>
        <color theme="1"/>
        <rFont val="新細明體"/>
        <family val="2"/>
        <charset val="136"/>
        <scheme val="minor"/>
      </rPr>
      <t>競標物數量</t>
    </r>
    <phoneticPr fontId="2" type="noConversion"/>
  </si>
  <si>
    <r>
      <rPr>
        <sz val="12"/>
        <color theme="1"/>
        <rFont val="新細明體"/>
        <family val="1"/>
        <charset val="136"/>
      </rPr>
      <t>●</t>
    </r>
    <r>
      <rPr>
        <sz val="12"/>
        <color theme="1"/>
        <rFont val="新細明體"/>
        <family val="2"/>
        <charset val="136"/>
        <scheme val="minor"/>
      </rPr>
      <t>班幣1</t>
    </r>
    <phoneticPr fontId="2" type="noConversion"/>
  </si>
  <si>
    <t>班幣</t>
    <phoneticPr fontId="2" type="noConversion"/>
  </si>
  <si>
    <r>
      <rPr>
        <b/>
        <sz val="12"/>
        <color theme="1"/>
        <rFont val="新細明體"/>
        <family val="1"/>
        <charset val="136"/>
      </rPr>
      <t>▲</t>
    </r>
    <r>
      <rPr>
        <b/>
        <sz val="12"/>
        <color theme="1"/>
        <rFont val="新細明體"/>
        <family val="1"/>
        <charset val="136"/>
        <scheme val="minor"/>
      </rPr>
      <t>聯絡簿2倍</t>
    </r>
    <phoneticPr fontId="2" type="noConversion"/>
  </si>
  <si>
    <t>聯絡簿分數2倍</t>
    <phoneticPr fontId="2" type="noConversion"/>
  </si>
  <si>
    <t>班幣</t>
    <phoneticPr fontId="2" type="noConversion"/>
  </si>
  <si>
    <t>競標物1</t>
    <phoneticPr fontId="2" type="noConversion"/>
  </si>
  <si>
    <t>競標活動流程</t>
    <phoneticPr fontId="2" type="noConversion"/>
  </si>
  <si>
    <t>1. 先瀏覽全班的聯絡簿點數及班幣計算方式</t>
    <phoneticPr fontId="2" type="noConversion"/>
  </si>
  <si>
    <t>0.改變教室座位佈置</t>
    <phoneticPr fontId="2" type="noConversion"/>
  </si>
  <si>
    <t>2.討論沒帶競標物的同學點數如何計算?(1)班幣原封不動(2)班幣除以2(3)班幣除以5(4)班幣除以10</t>
    <phoneticPr fontId="2" type="noConversion"/>
  </si>
  <si>
    <t>3.主持人展示競標物於指定桌面,同學需安靜坐著, 若有離座,禁止競標一局</t>
    <phoneticPr fontId="2" type="noConversion"/>
  </si>
  <si>
    <t>4.輪流各組,參觀桌上展示的競標物,但同學手放背後,以免物品損壞</t>
    <phoneticPr fontId="2" type="noConversion"/>
  </si>
  <si>
    <t>5.坐回座位,全班安靜後,主持人開始宣佈競標</t>
    <phoneticPr fontId="2" type="noConversion"/>
  </si>
  <si>
    <t>6.競標活動規則:(1)舉手,等主持人說出座號或名字,競標者才能說出價格</t>
    <phoneticPr fontId="2" type="noConversion"/>
  </si>
  <si>
    <t>(2)若太吵,主持人可宣佈暫停競標</t>
    <phoneticPr fontId="2" type="noConversion"/>
  </si>
  <si>
    <t>(4)不想參與者可以坐在位子上觀看或做自己的事,但擾亂秩序嚴重者,將出局.由老師安排額外功課</t>
    <phoneticPr fontId="2" type="noConversion"/>
  </si>
  <si>
    <t>(3)擾亂秩序的同學被制止三次,登記在黑板上, 禁標一局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</si>
</sst>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細明體"/>
      <family val="3"/>
      <charset val="136"/>
    </font>
    <font>
      <sz val="10"/>
      <name val="Verdana"/>
      <family val="2"/>
    </font>
    <font>
      <sz val="14"/>
      <color theme="1"/>
      <name val="新細明體"/>
      <family val="1"/>
      <charset val="136"/>
      <scheme val="minor"/>
    </font>
    <font>
      <sz val="14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</font>
    <font>
      <sz val="48"/>
      <name val="文鼎中隸"/>
      <family val="4"/>
      <charset val="136"/>
    </font>
    <font>
      <sz val="28"/>
      <color theme="1"/>
      <name val="文鼎粗圓"/>
      <family val="3"/>
      <charset val="136"/>
    </font>
    <font>
      <sz val="28"/>
      <color rgb="FFC00000"/>
      <name val="文鼎粗圓"/>
      <family val="3"/>
      <charset val="136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66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/>
    <xf numFmtId="0" fontId="0" fillId="0" borderId="0" xfId="0" applyAlignment="1">
      <alignment vertical="center" shrinkToFit="1"/>
    </xf>
    <xf numFmtId="0" fontId="0" fillId="0" borderId="1" xfId="0" applyBorder="1" applyAlignment="1">
      <alignment vertical="center" shrinkToFit="1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/>
    <xf numFmtId="0" fontId="0" fillId="3" borderId="1" xfId="0" applyFill="1" applyBorder="1" applyAlignment="1">
      <alignment vertical="center" shrinkToFit="1"/>
    </xf>
    <xf numFmtId="0" fontId="1" fillId="4" borderId="1" xfId="0" applyFont="1" applyFill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0" fillId="2" borderId="0" xfId="0" applyFill="1">
      <alignment vertical="center"/>
    </xf>
    <xf numFmtId="0" fontId="0" fillId="5" borderId="1" xfId="0" applyFill="1" applyBorder="1" applyAlignment="1">
      <alignment vertical="center" shrinkToFit="1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  <xf numFmtId="0" fontId="0" fillId="6" borderId="1" xfId="0" applyNumberFormat="1" applyFont="1" applyFill="1" applyBorder="1" applyAlignment="1" applyProtection="1">
      <alignment horizontal="center" vertical="center"/>
      <protection locked="0"/>
    </xf>
    <xf numFmtId="0" fontId="0" fillId="7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NumberFormat="1" applyFont="1" applyFill="1" applyBorder="1" applyAlignment="1"/>
    <xf numFmtId="0" fontId="5" fillId="2" borderId="0" xfId="0" applyNumberFormat="1" applyFont="1" applyFill="1" applyBorder="1" applyAlignment="1"/>
    <xf numFmtId="49" fontId="4" fillId="2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 shrinkToFit="1"/>
    </xf>
    <xf numFmtId="0" fontId="0" fillId="4" borderId="0" xfId="0" applyFill="1" applyAlignment="1">
      <alignment vertical="center" shrinkToFit="1"/>
    </xf>
    <xf numFmtId="0" fontId="0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9" fillId="7" borderId="2" xfId="0" applyFont="1" applyFill="1" applyBorder="1" applyAlignment="1">
      <alignment vertical="center" shrinkToFit="1"/>
    </xf>
    <xf numFmtId="0" fontId="8" fillId="7" borderId="1" xfId="0" applyFont="1" applyFill="1" applyBorder="1" applyAlignment="1">
      <alignment vertical="center" shrinkToFit="1"/>
    </xf>
    <xf numFmtId="0" fontId="9" fillId="7" borderId="1" xfId="0" applyFont="1" applyFill="1" applyBorder="1" applyAlignment="1">
      <alignment vertical="center" shrinkToFit="1"/>
    </xf>
    <xf numFmtId="0" fontId="0" fillId="7" borderId="0" xfId="0" applyFill="1" applyAlignment="1">
      <alignment vertical="center" shrinkToFit="1"/>
    </xf>
    <xf numFmtId="0" fontId="0" fillId="7" borderId="2" xfId="0" applyFill="1" applyBorder="1" applyAlignment="1">
      <alignment vertical="center" shrinkToFit="1"/>
    </xf>
    <xf numFmtId="0" fontId="0" fillId="7" borderId="1" xfId="0" applyFill="1" applyBorder="1">
      <alignment vertical="center"/>
    </xf>
    <xf numFmtId="0" fontId="0" fillId="7" borderId="0" xfId="0" applyFill="1">
      <alignment vertical="center"/>
    </xf>
    <xf numFmtId="0" fontId="11" fillId="9" borderId="2" xfId="0" applyFont="1" applyFill="1" applyBorder="1" applyAlignment="1">
      <alignment vertical="center" shrinkToFit="1"/>
    </xf>
    <xf numFmtId="0" fontId="11" fillId="9" borderId="0" xfId="0" applyFont="1" applyFill="1" applyAlignment="1">
      <alignment vertical="center" shrinkToFit="1"/>
    </xf>
    <xf numFmtId="0" fontId="10" fillId="8" borderId="0" xfId="0" applyFont="1" applyFill="1" applyAlignment="1">
      <alignment vertical="center" shrinkToFit="1"/>
    </xf>
    <xf numFmtId="0" fontId="10" fillId="8" borderId="0" xfId="0" applyFont="1" applyFill="1">
      <alignment vertical="center"/>
    </xf>
    <xf numFmtId="0" fontId="0" fillId="10" borderId="0" xfId="0" applyFill="1" applyAlignment="1">
      <alignment vertical="center" shrinkToFit="1"/>
    </xf>
    <xf numFmtId="0" fontId="0" fillId="10" borderId="0" xfId="0" applyFill="1">
      <alignment vertical="center"/>
    </xf>
    <xf numFmtId="0" fontId="0" fillId="9" borderId="0" xfId="0" applyFill="1">
      <alignment vertical="center"/>
    </xf>
    <xf numFmtId="0" fontId="0" fillId="9" borderId="1" xfId="0" applyFill="1" applyBorder="1">
      <alignment vertical="center"/>
    </xf>
    <xf numFmtId="0" fontId="0" fillId="7" borderId="3" xfId="0" applyFill="1" applyBorder="1" applyAlignment="1">
      <alignment horizontal="center" vertical="center" shrinkToFi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zoomScale="80" zoomScaleNormal="80" workbookViewId="0">
      <selection activeCell="I11" sqref="I11"/>
    </sheetView>
  </sheetViews>
  <sheetFormatPr defaultRowHeight="16.2"/>
  <sheetData>
    <row r="1" spans="1:3" ht="54.6">
      <c r="C1" s="42" t="s">
        <v>95</v>
      </c>
    </row>
    <row r="2" spans="1:3" ht="50.4" customHeight="1">
      <c r="A2" s="43" t="s">
        <v>97</v>
      </c>
      <c r="C2" s="42"/>
    </row>
    <row r="3" spans="1:3" ht="32.4">
      <c r="A3" s="43" t="s">
        <v>96</v>
      </c>
    </row>
    <row r="4" spans="1:3" ht="32.4">
      <c r="A4" s="43" t="s">
        <v>98</v>
      </c>
    </row>
    <row r="5" spans="1:3" ht="32.4">
      <c r="A5" s="43" t="s">
        <v>99</v>
      </c>
    </row>
    <row r="6" spans="1:3" ht="32.4">
      <c r="A6" s="43" t="s">
        <v>100</v>
      </c>
    </row>
    <row r="7" spans="1:3" ht="32.4">
      <c r="A7" s="43" t="s">
        <v>101</v>
      </c>
    </row>
    <row r="8" spans="1:3" ht="32.4">
      <c r="A8" s="43" t="s">
        <v>102</v>
      </c>
    </row>
    <row r="9" spans="1:3" ht="32.4">
      <c r="A9" s="44" t="s">
        <v>103</v>
      </c>
    </row>
    <row r="10" spans="1:3" ht="32.4">
      <c r="A10" s="44" t="s">
        <v>105</v>
      </c>
    </row>
    <row r="11" spans="1:3" ht="32.4">
      <c r="A11" s="44" t="s">
        <v>104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"/>
  <sheetViews>
    <sheetView zoomScale="120" zoomScaleNormal="120" workbookViewId="0">
      <selection activeCell="H1" sqref="H1"/>
    </sheetView>
  </sheetViews>
  <sheetFormatPr defaultRowHeight="19.8"/>
  <cols>
    <col min="1" max="1" width="5.6640625" style="3" customWidth="1"/>
    <col min="2" max="2" width="8.77734375" style="9" customWidth="1"/>
    <col min="3" max="3" width="7.77734375" style="4" customWidth="1"/>
    <col min="4" max="4" width="7.6640625" style="4" customWidth="1"/>
    <col min="5" max="5" width="2" style="4" customWidth="1"/>
    <col min="6" max="6" width="8.109375" style="4" customWidth="1"/>
    <col min="7" max="7" width="8.109375" style="12" customWidth="1"/>
    <col min="8" max="24" width="8.77734375" style="4"/>
    <col min="25" max="25" width="8.77734375" style="13"/>
  </cols>
  <sheetData>
    <row r="1" spans="1:25">
      <c r="A1" s="1" t="s">
        <v>0</v>
      </c>
      <c r="B1" s="6" t="s">
        <v>1</v>
      </c>
      <c r="C1" s="5" t="s">
        <v>92</v>
      </c>
      <c r="D1" s="5" t="s">
        <v>54</v>
      </c>
      <c r="E1" s="5"/>
      <c r="F1" s="10" t="s">
        <v>55</v>
      </c>
      <c r="G1" s="11" t="s">
        <v>56</v>
      </c>
      <c r="H1" s="5" t="s">
        <v>94</v>
      </c>
      <c r="I1" s="5" t="s">
        <v>57</v>
      </c>
      <c r="J1" s="5" t="s">
        <v>58</v>
      </c>
      <c r="K1" s="5" t="s">
        <v>59</v>
      </c>
      <c r="L1" s="5" t="s">
        <v>60</v>
      </c>
      <c r="M1" s="5" t="s">
        <v>61</v>
      </c>
      <c r="N1" s="5" t="s">
        <v>62</v>
      </c>
      <c r="O1" s="5" t="s">
        <v>63</v>
      </c>
      <c r="P1" s="5" t="s">
        <v>64</v>
      </c>
      <c r="Q1" s="5" t="s">
        <v>65</v>
      </c>
      <c r="R1" s="5" t="s">
        <v>66</v>
      </c>
      <c r="S1" s="5" t="s">
        <v>67</v>
      </c>
      <c r="T1" s="5" t="s">
        <v>68</v>
      </c>
      <c r="U1" s="5" t="s">
        <v>69</v>
      </c>
      <c r="V1" s="5" t="s">
        <v>70</v>
      </c>
      <c r="W1" s="5" t="s">
        <v>71</v>
      </c>
      <c r="X1" s="5" t="s">
        <v>72</v>
      </c>
      <c r="Y1" s="14" t="s">
        <v>76</v>
      </c>
    </row>
    <row r="2" spans="1:25">
      <c r="A2" s="1" t="s">
        <v>2</v>
      </c>
      <c r="B2" s="6" t="s">
        <v>3</v>
      </c>
      <c r="C2" s="5">
        <f>班幣試算表!D3</f>
        <v>1970</v>
      </c>
      <c r="D2" s="5">
        <f>班幣試算表!I3</f>
        <v>20200</v>
      </c>
      <c r="E2" s="5"/>
      <c r="F2" s="10">
        <f>C2+D2</f>
        <v>22170</v>
      </c>
      <c r="G2" s="11">
        <f>F2-Y2</f>
        <v>22170</v>
      </c>
      <c r="H2" s="5">
        <v>0</v>
      </c>
      <c r="I2" s="5">
        <v>0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15">
        <f>SUM(H2:X2)</f>
        <v>0</v>
      </c>
    </row>
    <row r="3" spans="1:25">
      <c r="A3" s="1" t="s">
        <v>4</v>
      </c>
      <c r="B3" s="7" t="s">
        <v>5</v>
      </c>
      <c r="C3" s="5">
        <f>班幣試算表!D4</f>
        <v>2200</v>
      </c>
      <c r="D3" s="5">
        <f>班幣試算表!I4</f>
        <v>0</v>
      </c>
      <c r="E3" s="5"/>
      <c r="F3" s="10">
        <f t="shared" ref="F3:F30" si="0">C3+D3</f>
        <v>2200</v>
      </c>
      <c r="G3" s="11">
        <f t="shared" ref="G3:G30" si="1">F3-Y3</f>
        <v>2200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15">
        <f t="shared" ref="Y3:Y31" si="2">SUM(H3:X3)</f>
        <v>0</v>
      </c>
    </row>
    <row r="4" spans="1:25">
      <c r="A4" s="2">
        <v>3</v>
      </c>
      <c r="B4" s="8" t="s">
        <v>6</v>
      </c>
      <c r="C4" s="5">
        <f>班幣試算表!D5</f>
        <v>3840</v>
      </c>
      <c r="D4" s="5">
        <f>班幣試算表!I5</f>
        <v>64071</v>
      </c>
      <c r="E4" s="5"/>
      <c r="F4" s="10">
        <f t="shared" si="0"/>
        <v>67911</v>
      </c>
      <c r="G4" s="11">
        <f t="shared" si="1"/>
        <v>67911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15">
        <f t="shared" si="2"/>
        <v>0</v>
      </c>
    </row>
    <row r="5" spans="1:25">
      <c r="A5" s="1" t="s">
        <v>7</v>
      </c>
      <c r="B5" s="7" t="s">
        <v>8</v>
      </c>
      <c r="C5" s="5">
        <f>班幣試算表!D6</f>
        <v>4250</v>
      </c>
      <c r="D5" s="5">
        <f>班幣試算表!I6</f>
        <v>0</v>
      </c>
      <c r="E5" s="5"/>
      <c r="F5" s="10">
        <f t="shared" si="0"/>
        <v>4250</v>
      </c>
      <c r="G5" s="11">
        <f t="shared" si="1"/>
        <v>4250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5">
        <f t="shared" si="2"/>
        <v>0</v>
      </c>
    </row>
    <row r="6" spans="1:25">
      <c r="A6" s="1" t="s">
        <v>9</v>
      </c>
      <c r="B6" s="6" t="s">
        <v>10</v>
      </c>
      <c r="C6" s="5">
        <f>班幣試算表!D7</f>
        <v>3950</v>
      </c>
      <c r="D6" s="5">
        <f>班幣試算表!I7</f>
        <v>2000</v>
      </c>
      <c r="E6" s="5"/>
      <c r="F6" s="10">
        <f t="shared" si="0"/>
        <v>5950</v>
      </c>
      <c r="G6" s="11">
        <f t="shared" si="1"/>
        <v>5950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5">
        <f t="shared" si="2"/>
        <v>0</v>
      </c>
    </row>
    <row r="7" spans="1:25">
      <c r="A7" s="1" t="s">
        <v>11</v>
      </c>
      <c r="B7" s="6" t="s">
        <v>12</v>
      </c>
      <c r="C7" s="5">
        <f>班幣試算表!D8</f>
        <v>1950</v>
      </c>
      <c r="D7" s="5">
        <f>班幣試算表!I8</f>
        <v>39290</v>
      </c>
      <c r="E7" s="5"/>
      <c r="F7" s="10">
        <f t="shared" si="0"/>
        <v>41240</v>
      </c>
      <c r="G7" s="11">
        <f t="shared" si="1"/>
        <v>41240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5">
        <f t="shared" si="2"/>
        <v>0</v>
      </c>
    </row>
    <row r="8" spans="1:25">
      <c r="A8" s="1" t="s">
        <v>13</v>
      </c>
      <c r="B8" s="6" t="s">
        <v>14</v>
      </c>
      <c r="C8" s="5">
        <f>班幣試算表!D9</f>
        <v>3550</v>
      </c>
      <c r="D8" s="5">
        <f>班幣試算表!I9</f>
        <v>35500</v>
      </c>
      <c r="E8" s="5"/>
      <c r="F8" s="10">
        <f t="shared" si="0"/>
        <v>39050</v>
      </c>
      <c r="G8" s="11">
        <f t="shared" si="1"/>
        <v>39050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5">
        <f t="shared" si="2"/>
        <v>0</v>
      </c>
    </row>
    <row r="9" spans="1:25">
      <c r="A9" s="1" t="s">
        <v>15</v>
      </c>
      <c r="B9" s="6" t="s">
        <v>16</v>
      </c>
      <c r="C9" s="5">
        <f>班幣試算表!D10</f>
        <v>2970</v>
      </c>
      <c r="D9" s="5">
        <f>班幣試算表!I10</f>
        <v>44900</v>
      </c>
      <c r="E9" s="5"/>
      <c r="F9" s="10">
        <f t="shared" si="0"/>
        <v>47870</v>
      </c>
      <c r="G9" s="11">
        <f t="shared" si="1"/>
        <v>47870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5">
        <f t="shared" si="2"/>
        <v>0</v>
      </c>
    </row>
    <row r="10" spans="1:25">
      <c r="A10" s="1" t="s">
        <v>17</v>
      </c>
      <c r="B10" s="6" t="s">
        <v>18</v>
      </c>
      <c r="C10" s="5">
        <f>班幣試算表!D11</f>
        <v>4170</v>
      </c>
      <c r="D10" s="5">
        <f>班幣試算表!I11</f>
        <v>25100</v>
      </c>
      <c r="E10" s="5"/>
      <c r="F10" s="10">
        <f t="shared" si="0"/>
        <v>29270</v>
      </c>
      <c r="G10" s="11">
        <f t="shared" si="1"/>
        <v>29270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5">
        <f t="shared" si="2"/>
        <v>0</v>
      </c>
    </row>
    <row r="11" spans="1:25">
      <c r="A11" s="1" t="s">
        <v>19</v>
      </c>
      <c r="B11" s="6" t="s">
        <v>20</v>
      </c>
      <c r="C11" s="5">
        <f>班幣試算表!D12</f>
        <v>510</v>
      </c>
      <c r="D11" s="5">
        <f>班幣試算表!I12</f>
        <v>44365</v>
      </c>
      <c r="E11" s="5"/>
      <c r="F11" s="10">
        <f t="shared" si="0"/>
        <v>44875</v>
      </c>
      <c r="G11" s="11">
        <f t="shared" si="1"/>
        <v>44875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5">
        <f t="shared" si="2"/>
        <v>0</v>
      </c>
    </row>
    <row r="12" spans="1:25">
      <c r="A12" s="1" t="s">
        <v>21</v>
      </c>
      <c r="B12" s="6" t="s">
        <v>22</v>
      </c>
      <c r="C12" s="5">
        <f>班幣試算表!D13</f>
        <v>22830</v>
      </c>
      <c r="D12" s="5">
        <f>班幣試算表!I13</f>
        <v>31500</v>
      </c>
      <c r="E12" s="5"/>
      <c r="F12" s="10">
        <f t="shared" si="0"/>
        <v>54330</v>
      </c>
      <c r="G12" s="11">
        <f t="shared" si="1"/>
        <v>54330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5">
        <f t="shared" si="2"/>
        <v>0</v>
      </c>
    </row>
    <row r="13" spans="1:25">
      <c r="A13" s="1" t="s">
        <v>23</v>
      </c>
      <c r="B13" s="6" t="s">
        <v>24</v>
      </c>
      <c r="C13" s="5">
        <f>班幣試算表!D14</f>
        <v>2360</v>
      </c>
      <c r="D13" s="5">
        <f>班幣試算表!I14</f>
        <v>4218</v>
      </c>
      <c r="E13" s="5"/>
      <c r="F13" s="10">
        <f t="shared" si="0"/>
        <v>6578</v>
      </c>
      <c r="G13" s="11">
        <f t="shared" si="1"/>
        <v>6578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5">
        <f t="shared" si="2"/>
        <v>0</v>
      </c>
    </row>
    <row r="14" spans="1:25">
      <c r="A14" s="1" t="s">
        <v>25</v>
      </c>
      <c r="B14" s="6" t="s">
        <v>26</v>
      </c>
      <c r="C14" s="5">
        <f>班幣試算表!D15</f>
        <v>4940</v>
      </c>
      <c r="D14" s="5">
        <f>班幣試算表!I15</f>
        <v>60300</v>
      </c>
      <c r="E14" s="5"/>
      <c r="F14" s="10">
        <f t="shared" si="0"/>
        <v>65240</v>
      </c>
      <c r="G14" s="11">
        <f t="shared" si="1"/>
        <v>65240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5">
        <f t="shared" si="2"/>
        <v>0</v>
      </c>
    </row>
    <row r="15" spans="1:25">
      <c r="A15" s="1" t="s">
        <v>27</v>
      </c>
      <c r="B15" s="6" t="s">
        <v>28</v>
      </c>
      <c r="C15" s="5">
        <f>班幣試算表!D16</f>
        <v>5810</v>
      </c>
      <c r="D15" s="5">
        <f>班幣試算表!I16</f>
        <v>30100</v>
      </c>
      <c r="E15" s="5"/>
      <c r="F15" s="10">
        <f t="shared" si="0"/>
        <v>35910</v>
      </c>
      <c r="G15" s="11">
        <f t="shared" si="1"/>
        <v>35910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5">
        <f t="shared" si="2"/>
        <v>0</v>
      </c>
    </row>
    <row r="16" spans="1:25">
      <c r="A16" s="1" t="s">
        <v>29</v>
      </c>
      <c r="B16" s="7" t="s">
        <v>75</v>
      </c>
      <c r="C16" s="5">
        <f>班幣試算表!D17</f>
        <v>4500</v>
      </c>
      <c r="D16" s="5">
        <f>班幣試算表!I17</f>
        <v>19680</v>
      </c>
      <c r="E16" s="5"/>
      <c r="F16" s="10">
        <f t="shared" si="0"/>
        <v>24180</v>
      </c>
      <c r="G16" s="11">
        <f t="shared" si="1"/>
        <v>24180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5">
        <f t="shared" si="2"/>
        <v>0</v>
      </c>
    </row>
    <row r="17" spans="1:25">
      <c r="C17" s="5">
        <f>班幣試算表!D18</f>
        <v>0</v>
      </c>
      <c r="D17" s="5">
        <f>班幣試算表!I18</f>
        <v>17000</v>
      </c>
      <c r="E17" s="5"/>
      <c r="F17" s="10">
        <f t="shared" si="0"/>
        <v>17000</v>
      </c>
      <c r="G17" s="11">
        <f t="shared" si="1"/>
        <v>17000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5">
        <f t="shared" si="2"/>
        <v>0</v>
      </c>
    </row>
    <row r="18" spans="1:25">
      <c r="A18" s="1" t="s">
        <v>30</v>
      </c>
      <c r="B18" s="6" t="s">
        <v>31</v>
      </c>
      <c r="C18" s="5">
        <f>班幣試算表!D19</f>
        <v>2480</v>
      </c>
      <c r="D18" s="5">
        <f>班幣試算表!I19</f>
        <v>19123</v>
      </c>
      <c r="E18" s="5"/>
      <c r="F18" s="10">
        <f t="shared" si="0"/>
        <v>21603</v>
      </c>
      <c r="G18" s="11">
        <f t="shared" si="1"/>
        <v>21603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15">
        <f t="shared" si="2"/>
        <v>0</v>
      </c>
    </row>
    <row r="19" spans="1:25">
      <c r="A19" s="1" t="s">
        <v>32</v>
      </c>
      <c r="B19" s="6" t="s">
        <v>33</v>
      </c>
      <c r="C19" s="5">
        <f>班幣試算表!D20</f>
        <v>4220</v>
      </c>
      <c r="D19" s="5">
        <f>班幣試算表!I20</f>
        <v>3000</v>
      </c>
      <c r="E19" s="5"/>
      <c r="F19" s="10">
        <f t="shared" si="0"/>
        <v>7220</v>
      </c>
      <c r="G19" s="11">
        <f t="shared" si="1"/>
        <v>7220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15">
        <f t="shared" si="2"/>
        <v>0</v>
      </c>
    </row>
    <row r="20" spans="1:25">
      <c r="A20" s="1" t="s">
        <v>34</v>
      </c>
      <c r="B20" s="6" t="s">
        <v>35</v>
      </c>
      <c r="C20" s="5">
        <f>班幣試算表!D21</f>
        <v>3690</v>
      </c>
      <c r="D20" s="5">
        <f>班幣試算表!I21</f>
        <v>5500</v>
      </c>
      <c r="E20" s="5"/>
      <c r="F20" s="10">
        <f t="shared" si="0"/>
        <v>9190</v>
      </c>
      <c r="G20" s="11">
        <f t="shared" si="1"/>
        <v>9190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5">
        <f t="shared" si="2"/>
        <v>0</v>
      </c>
    </row>
    <row r="21" spans="1:25">
      <c r="A21" s="1" t="s">
        <v>36</v>
      </c>
      <c r="B21" s="6" t="s">
        <v>37</v>
      </c>
      <c r="C21" s="5">
        <f>班幣試算表!D22</f>
        <v>2500</v>
      </c>
      <c r="D21" s="5">
        <f>班幣試算表!I22</f>
        <v>19610</v>
      </c>
      <c r="E21" s="5"/>
      <c r="F21" s="10">
        <f t="shared" si="0"/>
        <v>22110</v>
      </c>
      <c r="G21" s="11">
        <f t="shared" si="1"/>
        <v>22110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15">
        <f t="shared" si="2"/>
        <v>0</v>
      </c>
    </row>
    <row r="22" spans="1:25">
      <c r="A22" s="1" t="s">
        <v>38</v>
      </c>
      <c r="B22" s="6" t="s">
        <v>39</v>
      </c>
      <c r="C22" s="5">
        <f>班幣試算表!D23</f>
        <v>2230</v>
      </c>
      <c r="D22" s="5">
        <f>班幣試算表!I23</f>
        <v>300</v>
      </c>
      <c r="E22" s="5"/>
      <c r="F22" s="10">
        <f t="shared" si="0"/>
        <v>2530</v>
      </c>
      <c r="G22" s="11">
        <f t="shared" si="1"/>
        <v>2530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15">
        <f t="shared" si="2"/>
        <v>0</v>
      </c>
    </row>
    <row r="23" spans="1:25">
      <c r="A23" s="1" t="s">
        <v>40</v>
      </c>
      <c r="B23" s="6" t="s">
        <v>41</v>
      </c>
      <c r="C23" s="5">
        <f>班幣試算表!D24</f>
        <v>2020</v>
      </c>
      <c r="D23" s="5">
        <f>班幣試算表!I24</f>
        <v>9254</v>
      </c>
      <c r="E23" s="5"/>
      <c r="F23" s="10">
        <f t="shared" si="0"/>
        <v>11274</v>
      </c>
      <c r="G23" s="11">
        <f t="shared" si="1"/>
        <v>11274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15">
        <f t="shared" si="2"/>
        <v>0</v>
      </c>
    </row>
    <row r="24" spans="1:25">
      <c r="A24" s="1" t="s">
        <v>42</v>
      </c>
      <c r="B24" s="7" t="s">
        <v>73</v>
      </c>
      <c r="C24" s="5">
        <f>班幣試算表!D25</f>
        <v>800</v>
      </c>
      <c r="D24" s="5">
        <f>班幣試算表!I25</f>
        <v>48188</v>
      </c>
      <c r="E24" s="5"/>
      <c r="F24" s="10">
        <f t="shared" si="0"/>
        <v>48988</v>
      </c>
      <c r="G24" s="11">
        <f t="shared" si="1"/>
        <v>48988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15">
        <f t="shared" si="2"/>
        <v>0</v>
      </c>
    </row>
    <row r="25" spans="1:25">
      <c r="A25" s="1" t="s">
        <v>43</v>
      </c>
      <c r="B25" s="7" t="s">
        <v>74</v>
      </c>
      <c r="C25" s="5">
        <f>班幣試算表!D26</f>
        <v>7920</v>
      </c>
      <c r="D25" s="5">
        <f>班幣試算表!I26</f>
        <v>23661</v>
      </c>
      <c r="E25" s="5"/>
      <c r="F25" s="10">
        <f t="shared" si="0"/>
        <v>31581</v>
      </c>
      <c r="G25" s="11">
        <f t="shared" si="1"/>
        <v>31581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15">
        <f t="shared" si="2"/>
        <v>0</v>
      </c>
    </row>
    <row r="26" spans="1:25">
      <c r="A26" s="1" t="s">
        <v>44</v>
      </c>
      <c r="B26" s="6" t="s">
        <v>45</v>
      </c>
      <c r="C26" s="5">
        <f>班幣試算表!D27</f>
        <v>3236</v>
      </c>
      <c r="D26" s="5">
        <f>班幣試算表!I27</f>
        <v>9537</v>
      </c>
      <c r="E26" s="5"/>
      <c r="F26" s="10">
        <f t="shared" si="0"/>
        <v>12773</v>
      </c>
      <c r="G26" s="11">
        <f t="shared" si="1"/>
        <v>12773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15">
        <f t="shared" si="2"/>
        <v>0</v>
      </c>
    </row>
    <row r="27" spans="1:25">
      <c r="A27" s="1" t="s">
        <v>46</v>
      </c>
      <c r="B27" s="6" t="s">
        <v>47</v>
      </c>
      <c r="C27" s="5">
        <f>班幣試算表!D28</f>
        <v>4090</v>
      </c>
      <c r="D27" s="5">
        <f>班幣試算表!I28</f>
        <v>31686</v>
      </c>
      <c r="E27" s="5"/>
      <c r="F27" s="10">
        <f t="shared" si="0"/>
        <v>35776</v>
      </c>
      <c r="G27" s="11">
        <f t="shared" si="1"/>
        <v>35776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15">
        <f t="shared" si="2"/>
        <v>0</v>
      </c>
    </row>
    <row r="28" spans="1:25">
      <c r="A28" s="1" t="s">
        <v>48</v>
      </c>
      <c r="B28" s="6" t="s">
        <v>49</v>
      </c>
      <c r="C28" s="5">
        <f>班幣試算表!D29</f>
        <v>8440</v>
      </c>
      <c r="D28" s="5">
        <f>班幣試算表!I29</f>
        <v>5800</v>
      </c>
      <c r="E28" s="5"/>
      <c r="F28" s="10">
        <f t="shared" si="0"/>
        <v>14240</v>
      </c>
      <c r="G28" s="11">
        <f t="shared" si="1"/>
        <v>14240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15">
        <f t="shared" si="2"/>
        <v>0</v>
      </c>
    </row>
    <row r="29" spans="1:25">
      <c r="A29" s="1" t="s">
        <v>50</v>
      </c>
      <c r="B29" s="6" t="s">
        <v>51</v>
      </c>
      <c r="C29" s="5">
        <f>班幣試算表!D30</f>
        <v>4670</v>
      </c>
      <c r="D29" s="5">
        <f>班幣試算表!I30</f>
        <v>16800</v>
      </c>
      <c r="E29" s="5"/>
      <c r="F29" s="10">
        <f t="shared" si="0"/>
        <v>21470</v>
      </c>
      <c r="G29" s="11">
        <f t="shared" si="1"/>
        <v>21470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5">
        <f t="shared" si="2"/>
        <v>0</v>
      </c>
    </row>
    <row r="30" spans="1:25">
      <c r="A30" s="1" t="s">
        <v>52</v>
      </c>
      <c r="B30" s="6" t="s">
        <v>53</v>
      </c>
      <c r="C30" s="5">
        <f>班幣試算表!D31</f>
        <v>13160</v>
      </c>
      <c r="D30" s="5">
        <f>班幣試算表!I31</f>
        <v>42260</v>
      </c>
      <c r="E30" s="5"/>
      <c r="F30" s="10">
        <f t="shared" si="0"/>
        <v>55420</v>
      </c>
      <c r="G30" s="11">
        <f t="shared" si="1"/>
        <v>55420</v>
      </c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15">
        <f t="shared" si="2"/>
        <v>0</v>
      </c>
    </row>
    <row r="31" spans="1:25">
      <c r="C31" s="5"/>
      <c r="D31" s="5"/>
      <c r="E31" s="5"/>
      <c r="F31" s="10"/>
      <c r="G31" s="11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15">
        <f t="shared" si="2"/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sqref="A1:XFD1"/>
    </sheetView>
  </sheetViews>
  <sheetFormatPr defaultRowHeight="19.8"/>
  <cols>
    <col min="1" max="1" width="3.77734375" style="19" customWidth="1"/>
    <col min="2" max="2" width="10.77734375" style="20" customWidth="1"/>
    <col min="3" max="3" width="12.77734375" style="23" customWidth="1"/>
    <col min="4" max="4" width="12.77734375" style="34" customWidth="1"/>
    <col min="5" max="5" width="12.77734375" style="29" customWidth="1"/>
    <col min="6" max="8" width="12.77734375" style="32" customWidth="1"/>
    <col min="9" max="9" width="8.88671875" style="36"/>
    <col min="10" max="10" width="8.88671875" style="38"/>
  </cols>
  <sheetData>
    <row r="1" spans="1:10">
      <c r="E1" s="41" t="s">
        <v>93</v>
      </c>
      <c r="F1" s="41"/>
      <c r="G1" s="41"/>
      <c r="H1" s="41"/>
    </row>
    <row r="2" spans="1:10" s="4" customFormat="1">
      <c r="A2" s="24" t="s">
        <v>0</v>
      </c>
      <c r="B2" s="25" t="s">
        <v>1</v>
      </c>
      <c r="C2" s="22" t="s">
        <v>77</v>
      </c>
      <c r="D2" s="33" t="s">
        <v>91</v>
      </c>
      <c r="E2" s="26" t="s">
        <v>89</v>
      </c>
      <c r="F2" s="27" t="s">
        <v>78</v>
      </c>
      <c r="G2" s="27" t="s">
        <v>86</v>
      </c>
      <c r="H2" s="28" t="s">
        <v>88</v>
      </c>
      <c r="I2" s="35" t="s">
        <v>90</v>
      </c>
      <c r="J2" s="37"/>
    </row>
    <row r="3" spans="1:10">
      <c r="A3" s="1" t="s">
        <v>2</v>
      </c>
      <c r="B3" s="6" t="s">
        <v>3</v>
      </c>
      <c r="C3" s="22">
        <v>985</v>
      </c>
      <c r="D3" s="33">
        <f>C3*2</f>
        <v>1970</v>
      </c>
      <c r="E3" s="30">
        <v>19200</v>
      </c>
      <c r="F3" s="31"/>
      <c r="G3" s="31"/>
      <c r="H3" s="31">
        <v>1</v>
      </c>
      <c r="I3" s="36">
        <f>E3+(F3+G3)*100+H3*1000</f>
        <v>20200</v>
      </c>
      <c r="J3" s="38">
        <f>D3+I3</f>
        <v>22170</v>
      </c>
    </row>
    <row r="4" spans="1:10">
      <c r="A4" s="1" t="s">
        <v>4</v>
      </c>
      <c r="B4" s="7" t="s">
        <v>5</v>
      </c>
      <c r="C4" s="22">
        <v>1100</v>
      </c>
      <c r="D4" s="33">
        <f t="shared" ref="D4:D31" si="0">C4*2</f>
        <v>2200</v>
      </c>
      <c r="E4" s="30"/>
      <c r="F4" s="31"/>
      <c r="G4" s="31"/>
      <c r="H4" s="31"/>
      <c r="I4" s="36">
        <f t="shared" ref="I4:I31" si="1">E4+(F4+G4)*100+H4*1000</f>
        <v>0</v>
      </c>
      <c r="J4" s="38">
        <f t="shared" ref="J4:J31" si="2">D4+I4</f>
        <v>2200</v>
      </c>
    </row>
    <row r="5" spans="1:10">
      <c r="A5" s="2">
        <v>3</v>
      </c>
      <c r="B5" s="8" t="s">
        <v>6</v>
      </c>
      <c r="C5" s="22">
        <v>1920</v>
      </c>
      <c r="D5" s="33">
        <f t="shared" si="0"/>
        <v>3840</v>
      </c>
      <c r="E5" s="30">
        <v>45171</v>
      </c>
      <c r="F5" s="31">
        <v>20</v>
      </c>
      <c r="G5" s="31">
        <v>9</v>
      </c>
      <c r="H5" s="31">
        <v>16</v>
      </c>
      <c r="I5" s="36">
        <f t="shared" si="1"/>
        <v>64071</v>
      </c>
      <c r="J5" s="38">
        <f t="shared" si="2"/>
        <v>67911</v>
      </c>
    </row>
    <row r="6" spans="1:10">
      <c r="A6" s="1" t="s">
        <v>7</v>
      </c>
      <c r="B6" s="7" t="s">
        <v>8</v>
      </c>
      <c r="C6" s="22">
        <v>2125</v>
      </c>
      <c r="D6" s="33">
        <f t="shared" si="0"/>
        <v>4250</v>
      </c>
      <c r="E6" s="30"/>
      <c r="F6" s="31"/>
      <c r="G6" s="31"/>
      <c r="H6" s="31"/>
      <c r="I6" s="36">
        <f t="shared" si="1"/>
        <v>0</v>
      </c>
      <c r="J6" s="38">
        <f t="shared" si="2"/>
        <v>4250</v>
      </c>
    </row>
    <row r="7" spans="1:10">
      <c r="A7" s="1" t="s">
        <v>9</v>
      </c>
      <c r="B7" s="6" t="s">
        <v>10</v>
      </c>
      <c r="C7" s="22">
        <v>1975</v>
      </c>
      <c r="D7" s="33">
        <f t="shared" si="0"/>
        <v>3950</v>
      </c>
      <c r="E7" s="30"/>
      <c r="F7" s="31"/>
      <c r="G7" s="31"/>
      <c r="H7" s="31">
        <v>2</v>
      </c>
      <c r="I7" s="36">
        <f t="shared" si="1"/>
        <v>2000</v>
      </c>
      <c r="J7" s="38">
        <f t="shared" si="2"/>
        <v>5950</v>
      </c>
    </row>
    <row r="8" spans="1:10">
      <c r="A8" s="1" t="s">
        <v>11</v>
      </c>
      <c r="B8" s="6" t="s">
        <v>12</v>
      </c>
      <c r="C8" s="22">
        <v>975</v>
      </c>
      <c r="D8" s="33">
        <f t="shared" si="0"/>
        <v>1950</v>
      </c>
      <c r="E8" s="30">
        <v>30290</v>
      </c>
      <c r="F8" s="31"/>
      <c r="G8" s="31"/>
      <c r="H8" s="31">
        <v>9</v>
      </c>
      <c r="I8" s="36">
        <f t="shared" si="1"/>
        <v>39290</v>
      </c>
      <c r="J8" s="38">
        <f t="shared" si="2"/>
        <v>41240</v>
      </c>
    </row>
    <row r="9" spans="1:10">
      <c r="A9" s="1" t="s">
        <v>13</v>
      </c>
      <c r="B9" s="6" t="s">
        <v>14</v>
      </c>
      <c r="C9" s="22">
        <v>1775</v>
      </c>
      <c r="D9" s="33">
        <f t="shared" si="0"/>
        <v>3550</v>
      </c>
      <c r="E9" s="30">
        <v>35500</v>
      </c>
      <c r="F9" s="31"/>
      <c r="G9" s="31"/>
      <c r="H9" s="31"/>
      <c r="I9" s="36">
        <f t="shared" si="1"/>
        <v>35500</v>
      </c>
      <c r="J9" s="39">
        <f t="shared" si="2"/>
        <v>39050</v>
      </c>
    </row>
    <row r="10" spans="1:10">
      <c r="A10" s="1" t="s">
        <v>15</v>
      </c>
      <c r="B10" s="6" t="s">
        <v>16</v>
      </c>
      <c r="C10" s="22">
        <v>1485</v>
      </c>
      <c r="D10" s="33">
        <f t="shared" si="0"/>
        <v>2970</v>
      </c>
      <c r="E10" s="30">
        <v>32900</v>
      </c>
      <c r="F10" s="31"/>
      <c r="G10" s="31"/>
      <c r="H10" s="31">
        <v>12</v>
      </c>
      <c r="I10" s="36">
        <f t="shared" si="1"/>
        <v>44900</v>
      </c>
      <c r="J10" s="38">
        <f t="shared" si="2"/>
        <v>47870</v>
      </c>
    </row>
    <row r="11" spans="1:10">
      <c r="A11" s="1" t="s">
        <v>17</v>
      </c>
      <c r="B11" s="6" t="s">
        <v>18</v>
      </c>
      <c r="C11" s="22">
        <v>2085</v>
      </c>
      <c r="D11" s="33">
        <f t="shared" si="0"/>
        <v>4170</v>
      </c>
      <c r="E11" s="30">
        <v>20100</v>
      </c>
      <c r="F11" s="31"/>
      <c r="G11" s="31"/>
      <c r="H11" s="31">
        <v>5</v>
      </c>
      <c r="I11" s="36">
        <f t="shared" si="1"/>
        <v>25100</v>
      </c>
      <c r="J11" s="38">
        <f t="shared" si="2"/>
        <v>29270</v>
      </c>
    </row>
    <row r="12" spans="1:10">
      <c r="A12" s="1" t="s">
        <v>19</v>
      </c>
      <c r="B12" s="6" t="s">
        <v>20</v>
      </c>
      <c r="C12" s="22">
        <v>255</v>
      </c>
      <c r="D12" s="33">
        <f t="shared" si="0"/>
        <v>510</v>
      </c>
      <c r="E12" s="30">
        <v>43365</v>
      </c>
      <c r="F12" s="31"/>
      <c r="G12" s="31"/>
      <c r="H12" s="31">
        <v>1</v>
      </c>
      <c r="I12" s="36">
        <f t="shared" si="1"/>
        <v>44365</v>
      </c>
      <c r="J12" s="38">
        <f t="shared" si="2"/>
        <v>44875</v>
      </c>
    </row>
    <row r="13" spans="1:10" s="13" customFormat="1">
      <c r="A13" s="1" t="s">
        <v>21</v>
      </c>
      <c r="B13" s="6" t="s">
        <v>22</v>
      </c>
      <c r="C13" s="22">
        <v>11415</v>
      </c>
      <c r="D13" s="33">
        <f t="shared" si="0"/>
        <v>22830</v>
      </c>
      <c r="E13" s="30">
        <v>26500</v>
      </c>
      <c r="F13" s="31">
        <v>40</v>
      </c>
      <c r="G13" s="31"/>
      <c r="H13" s="31">
        <v>1</v>
      </c>
      <c r="I13" s="36">
        <f t="shared" si="1"/>
        <v>31500</v>
      </c>
      <c r="J13" s="38">
        <f t="shared" si="2"/>
        <v>54330</v>
      </c>
    </row>
    <row r="14" spans="1:10">
      <c r="A14" s="1" t="s">
        <v>23</v>
      </c>
      <c r="B14" s="6" t="s">
        <v>24</v>
      </c>
      <c r="C14" s="22">
        <v>1180</v>
      </c>
      <c r="D14" s="33">
        <f t="shared" si="0"/>
        <v>2360</v>
      </c>
      <c r="E14" s="30">
        <v>4218</v>
      </c>
      <c r="F14" s="31"/>
      <c r="G14" s="31"/>
      <c r="H14" s="31"/>
      <c r="I14" s="36">
        <f t="shared" si="1"/>
        <v>4218</v>
      </c>
      <c r="J14" s="39">
        <f t="shared" si="2"/>
        <v>6578</v>
      </c>
    </row>
    <row r="15" spans="1:10">
      <c r="A15" s="1" t="s">
        <v>25</v>
      </c>
      <c r="B15" s="6" t="s">
        <v>26</v>
      </c>
      <c r="C15" s="22">
        <v>2470</v>
      </c>
      <c r="D15" s="33">
        <f t="shared" si="0"/>
        <v>4940</v>
      </c>
      <c r="E15" s="30">
        <v>31800</v>
      </c>
      <c r="F15" s="31">
        <v>36</v>
      </c>
      <c r="G15" s="31">
        <v>9</v>
      </c>
      <c r="H15" s="31">
        <v>24</v>
      </c>
      <c r="I15" s="36">
        <f t="shared" si="1"/>
        <v>60300</v>
      </c>
      <c r="J15" s="38">
        <f t="shared" si="2"/>
        <v>65240</v>
      </c>
    </row>
    <row r="16" spans="1:10">
      <c r="A16" s="1" t="s">
        <v>27</v>
      </c>
      <c r="B16" s="6" t="s">
        <v>28</v>
      </c>
      <c r="C16" s="22">
        <v>2905</v>
      </c>
      <c r="D16" s="33">
        <f t="shared" si="0"/>
        <v>5810</v>
      </c>
      <c r="E16" s="30">
        <v>23200</v>
      </c>
      <c r="F16" s="31">
        <v>59</v>
      </c>
      <c r="G16" s="31"/>
      <c r="H16" s="31">
        <v>1</v>
      </c>
      <c r="I16" s="36">
        <f t="shared" si="1"/>
        <v>30100</v>
      </c>
      <c r="J16" s="38">
        <f t="shared" si="2"/>
        <v>35910</v>
      </c>
    </row>
    <row r="17" spans="1:10">
      <c r="A17" s="1" t="s">
        <v>29</v>
      </c>
      <c r="B17" s="7" t="s">
        <v>75</v>
      </c>
      <c r="C17" s="22">
        <v>2250</v>
      </c>
      <c r="D17" s="33">
        <f t="shared" si="0"/>
        <v>4500</v>
      </c>
      <c r="E17" s="30">
        <v>10680</v>
      </c>
      <c r="F17" s="31">
        <v>48</v>
      </c>
      <c r="G17" s="31">
        <v>12</v>
      </c>
      <c r="H17" s="31">
        <v>3</v>
      </c>
      <c r="I17" s="36">
        <f t="shared" si="1"/>
        <v>19680</v>
      </c>
      <c r="J17" s="38">
        <f t="shared" si="2"/>
        <v>24180</v>
      </c>
    </row>
    <row r="18" spans="1:10">
      <c r="A18" s="3"/>
      <c r="B18" s="9"/>
      <c r="C18" s="22"/>
      <c r="D18" s="33">
        <f t="shared" si="0"/>
        <v>0</v>
      </c>
      <c r="E18" s="30"/>
      <c r="F18" s="31"/>
      <c r="G18" s="31"/>
      <c r="H18" s="31">
        <v>17</v>
      </c>
      <c r="I18" s="36">
        <f t="shared" si="1"/>
        <v>17000</v>
      </c>
      <c r="J18" s="38">
        <f t="shared" si="2"/>
        <v>17000</v>
      </c>
    </row>
    <row r="19" spans="1:10">
      <c r="A19" s="1" t="s">
        <v>30</v>
      </c>
      <c r="B19" s="6" t="s">
        <v>31</v>
      </c>
      <c r="C19" s="22">
        <v>1240</v>
      </c>
      <c r="D19" s="33">
        <f t="shared" si="0"/>
        <v>2480</v>
      </c>
      <c r="E19" s="30">
        <v>15423</v>
      </c>
      <c r="F19" s="31"/>
      <c r="G19" s="31">
        <v>7</v>
      </c>
      <c r="H19" s="31">
        <v>3</v>
      </c>
      <c r="I19" s="36">
        <f t="shared" si="1"/>
        <v>19123</v>
      </c>
      <c r="J19" s="38">
        <f t="shared" si="2"/>
        <v>21603</v>
      </c>
    </row>
    <row r="20" spans="1:10">
      <c r="A20" s="1" t="s">
        <v>32</v>
      </c>
      <c r="B20" s="6" t="s">
        <v>33</v>
      </c>
      <c r="C20" s="22">
        <v>2110</v>
      </c>
      <c r="D20" s="33">
        <f t="shared" si="0"/>
        <v>4220</v>
      </c>
      <c r="E20" s="30"/>
      <c r="F20" s="31"/>
      <c r="G20" s="31"/>
      <c r="H20" s="31">
        <v>3</v>
      </c>
      <c r="I20" s="36">
        <f t="shared" si="1"/>
        <v>3000</v>
      </c>
      <c r="J20" s="38">
        <f t="shared" si="2"/>
        <v>7220</v>
      </c>
    </row>
    <row r="21" spans="1:10">
      <c r="A21" s="1" t="s">
        <v>34</v>
      </c>
      <c r="B21" s="6" t="s">
        <v>35</v>
      </c>
      <c r="C21" s="22">
        <v>1845</v>
      </c>
      <c r="D21" s="33">
        <f t="shared" si="0"/>
        <v>3690</v>
      </c>
      <c r="E21" s="30"/>
      <c r="F21" s="31">
        <v>43</v>
      </c>
      <c r="G21" s="31">
        <v>12</v>
      </c>
      <c r="H21" s="40"/>
      <c r="I21" s="36">
        <f t="shared" si="1"/>
        <v>5500</v>
      </c>
      <c r="J21" s="39">
        <f t="shared" si="2"/>
        <v>9190</v>
      </c>
    </row>
    <row r="22" spans="1:10">
      <c r="A22" s="1" t="s">
        <v>36</v>
      </c>
      <c r="B22" s="6" t="s">
        <v>37</v>
      </c>
      <c r="C22" s="22">
        <v>1250</v>
      </c>
      <c r="D22" s="33">
        <f t="shared" si="0"/>
        <v>2500</v>
      </c>
      <c r="E22" s="30">
        <v>8710</v>
      </c>
      <c r="F22" s="31">
        <v>49</v>
      </c>
      <c r="G22" s="31"/>
      <c r="H22" s="31">
        <v>6</v>
      </c>
      <c r="I22" s="36">
        <f t="shared" si="1"/>
        <v>19610</v>
      </c>
      <c r="J22" s="38">
        <f t="shared" si="2"/>
        <v>22110</v>
      </c>
    </row>
    <row r="23" spans="1:10">
      <c r="A23" s="1" t="s">
        <v>38</v>
      </c>
      <c r="B23" s="6" t="s">
        <v>39</v>
      </c>
      <c r="C23" s="22">
        <v>1115</v>
      </c>
      <c r="D23" s="33">
        <f t="shared" si="0"/>
        <v>2230</v>
      </c>
      <c r="E23" s="30"/>
      <c r="F23" s="31"/>
      <c r="G23" s="31">
        <v>3</v>
      </c>
      <c r="H23" s="40"/>
      <c r="I23" s="36">
        <f t="shared" si="1"/>
        <v>300</v>
      </c>
      <c r="J23" s="39">
        <f t="shared" si="2"/>
        <v>2530</v>
      </c>
    </row>
    <row r="24" spans="1:10">
      <c r="A24" s="1" t="s">
        <v>40</v>
      </c>
      <c r="B24" s="6" t="s">
        <v>41</v>
      </c>
      <c r="C24" s="22">
        <v>1010</v>
      </c>
      <c r="D24" s="33">
        <f t="shared" si="0"/>
        <v>2020</v>
      </c>
      <c r="E24" s="30">
        <v>9254</v>
      </c>
      <c r="F24" s="31"/>
      <c r="G24" s="31"/>
      <c r="H24" s="40"/>
      <c r="I24" s="36">
        <f t="shared" si="1"/>
        <v>9254</v>
      </c>
      <c r="J24" s="39">
        <f t="shared" si="2"/>
        <v>11274</v>
      </c>
    </row>
    <row r="25" spans="1:10">
      <c r="A25" s="1" t="s">
        <v>42</v>
      </c>
      <c r="B25" s="7" t="s">
        <v>73</v>
      </c>
      <c r="C25" s="22">
        <v>400</v>
      </c>
      <c r="D25" s="33">
        <f t="shared" si="0"/>
        <v>800</v>
      </c>
      <c r="E25" s="30">
        <v>29688</v>
      </c>
      <c r="F25" s="31">
        <v>25</v>
      </c>
      <c r="G25" s="31"/>
      <c r="H25" s="31">
        <v>16</v>
      </c>
      <c r="I25" s="36">
        <f t="shared" si="1"/>
        <v>48188</v>
      </c>
      <c r="J25" s="38">
        <f t="shared" si="2"/>
        <v>48988</v>
      </c>
    </row>
    <row r="26" spans="1:10">
      <c r="A26" s="1" t="s">
        <v>43</v>
      </c>
      <c r="B26" s="7" t="s">
        <v>74</v>
      </c>
      <c r="C26" s="22">
        <v>3960</v>
      </c>
      <c r="D26" s="33">
        <f t="shared" si="0"/>
        <v>7920</v>
      </c>
      <c r="E26" s="30">
        <v>10361</v>
      </c>
      <c r="F26" s="31">
        <v>121</v>
      </c>
      <c r="G26" s="31">
        <v>12</v>
      </c>
      <c r="H26" s="40"/>
      <c r="I26" s="36">
        <f t="shared" si="1"/>
        <v>23661</v>
      </c>
      <c r="J26" s="39">
        <f t="shared" si="2"/>
        <v>31581</v>
      </c>
    </row>
    <row r="27" spans="1:10">
      <c r="A27" s="1" t="s">
        <v>44</v>
      </c>
      <c r="B27" s="6" t="s">
        <v>45</v>
      </c>
      <c r="C27" s="22">
        <v>1618</v>
      </c>
      <c r="D27" s="33">
        <f t="shared" si="0"/>
        <v>3236</v>
      </c>
      <c r="E27" s="30">
        <v>7137</v>
      </c>
      <c r="F27" s="31"/>
      <c r="G27" s="31">
        <v>4</v>
      </c>
      <c r="H27" s="31">
        <v>2</v>
      </c>
      <c r="I27" s="36">
        <f t="shared" si="1"/>
        <v>9537</v>
      </c>
      <c r="J27" s="38">
        <f t="shared" si="2"/>
        <v>12773</v>
      </c>
    </row>
    <row r="28" spans="1:10">
      <c r="A28" s="1" t="s">
        <v>46</v>
      </c>
      <c r="B28" s="6" t="s">
        <v>47</v>
      </c>
      <c r="C28" s="22">
        <v>2045</v>
      </c>
      <c r="D28" s="33">
        <f>C28*2</f>
        <v>4090</v>
      </c>
      <c r="E28" s="30">
        <v>25486</v>
      </c>
      <c r="F28" s="31">
        <v>27</v>
      </c>
      <c r="G28" s="31">
        <v>5</v>
      </c>
      <c r="H28" s="31">
        <v>3</v>
      </c>
      <c r="I28" s="36">
        <f t="shared" si="1"/>
        <v>31686</v>
      </c>
      <c r="J28" s="38">
        <f t="shared" si="2"/>
        <v>35776</v>
      </c>
    </row>
    <row r="29" spans="1:10">
      <c r="A29" s="1" t="s">
        <v>48</v>
      </c>
      <c r="B29" s="6" t="s">
        <v>49</v>
      </c>
      <c r="C29" s="22">
        <v>4220</v>
      </c>
      <c r="D29" s="33">
        <f t="shared" si="0"/>
        <v>8440</v>
      </c>
      <c r="E29" s="30"/>
      <c r="F29" s="31">
        <v>35</v>
      </c>
      <c r="G29" s="31">
        <v>13</v>
      </c>
      <c r="H29" s="31">
        <v>1</v>
      </c>
      <c r="I29" s="36">
        <f t="shared" si="1"/>
        <v>5800</v>
      </c>
      <c r="J29" s="38">
        <f t="shared" si="2"/>
        <v>14240</v>
      </c>
    </row>
    <row r="30" spans="1:10">
      <c r="A30" s="1" t="s">
        <v>50</v>
      </c>
      <c r="B30" s="6" t="s">
        <v>51</v>
      </c>
      <c r="C30" s="22">
        <v>2335</v>
      </c>
      <c r="D30" s="33">
        <f t="shared" si="0"/>
        <v>4670</v>
      </c>
      <c r="E30" s="30">
        <v>14500</v>
      </c>
      <c r="F30" s="31">
        <v>23</v>
      </c>
      <c r="G30" s="31"/>
      <c r="H30" s="40"/>
      <c r="I30" s="36">
        <f t="shared" si="1"/>
        <v>16800</v>
      </c>
      <c r="J30" s="39">
        <f t="shared" si="2"/>
        <v>21470</v>
      </c>
    </row>
    <row r="31" spans="1:10">
      <c r="A31" s="1" t="s">
        <v>52</v>
      </c>
      <c r="B31" s="6" t="s">
        <v>53</v>
      </c>
      <c r="C31" s="22">
        <v>6580</v>
      </c>
      <c r="D31" s="33">
        <f t="shared" si="0"/>
        <v>13160</v>
      </c>
      <c r="E31" s="30">
        <v>40860</v>
      </c>
      <c r="F31" s="31"/>
      <c r="G31" s="31">
        <v>4</v>
      </c>
      <c r="H31" s="31">
        <v>1</v>
      </c>
      <c r="I31" s="36">
        <f t="shared" si="1"/>
        <v>42260</v>
      </c>
      <c r="J31" s="38">
        <f t="shared" si="2"/>
        <v>55420</v>
      </c>
    </row>
  </sheetData>
  <mergeCells count="1">
    <mergeCell ref="E1:H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sqref="A1:B1048576"/>
    </sheetView>
  </sheetViews>
  <sheetFormatPr defaultRowHeight="19.8"/>
  <cols>
    <col min="1" max="1" width="5.6640625" style="3" customWidth="1"/>
    <col min="2" max="2" width="10.77734375" style="9" customWidth="1"/>
  </cols>
  <sheetData>
    <row r="1" spans="1:2">
      <c r="A1" s="1" t="s">
        <v>0</v>
      </c>
      <c r="B1" s="6" t="s">
        <v>1</v>
      </c>
    </row>
    <row r="2" spans="1:2">
      <c r="A2" s="1" t="s">
        <v>2</v>
      </c>
      <c r="B2" s="6" t="s">
        <v>3</v>
      </c>
    </row>
    <row r="3" spans="1:2">
      <c r="A3" s="1" t="s">
        <v>4</v>
      </c>
      <c r="B3" s="7" t="s">
        <v>5</v>
      </c>
    </row>
    <row r="4" spans="1:2">
      <c r="A4" s="2">
        <v>16</v>
      </c>
      <c r="B4" s="8" t="s">
        <v>6</v>
      </c>
    </row>
    <row r="5" spans="1:2">
      <c r="A5" s="1" t="s">
        <v>7</v>
      </c>
      <c r="B5" s="7" t="s">
        <v>8</v>
      </c>
    </row>
    <row r="6" spans="1:2">
      <c r="A6" s="1" t="s">
        <v>9</v>
      </c>
      <c r="B6" s="6" t="s">
        <v>10</v>
      </c>
    </row>
    <row r="7" spans="1:2">
      <c r="A7" s="1" t="s">
        <v>11</v>
      </c>
      <c r="B7" s="6" t="s">
        <v>12</v>
      </c>
    </row>
    <row r="8" spans="1:2">
      <c r="A8" s="1" t="s">
        <v>13</v>
      </c>
      <c r="B8" s="6" t="s">
        <v>14</v>
      </c>
    </row>
    <row r="9" spans="1:2">
      <c r="A9" s="1" t="s">
        <v>15</v>
      </c>
      <c r="B9" s="6" t="s">
        <v>16</v>
      </c>
    </row>
    <row r="10" spans="1:2">
      <c r="A10" s="1" t="s">
        <v>17</v>
      </c>
      <c r="B10" s="6" t="s">
        <v>18</v>
      </c>
    </row>
    <row r="11" spans="1:2">
      <c r="A11" s="1" t="s">
        <v>19</v>
      </c>
      <c r="B11" s="6" t="s">
        <v>20</v>
      </c>
    </row>
    <row r="12" spans="1:2">
      <c r="A12" s="1" t="s">
        <v>21</v>
      </c>
      <c r="B12" s="6" t="s">
        <v>22</v>
      </c>
    </row>
    <row r="13" spans="1:2">
      <c r="A13" s="1" t="s">
        <v>23</v>
      </c>
      <c r="B13" s="6" t="s">
        <v>24</v>
      </c>
    </row>
    <row r="14" spans="1:2">
      <c r="A14" s="1" t="s">
        <v>25</v>
      </c>
      <c r="B14" s="6" t="s">
        <v>26</v>
      </c>
    </row>
    <row r="15" spans="1:2">
      <c r="A15" s="1" t="s">
        <v>27</v>
      </c>
      <c r="B15" s="6" t="s">
        <v>28</v>
      </c>
    </row>
    <row r="16" spans="1:2">
      <c r="A16" s="1" t="s">
        <v>29</v>
      </c>
      <c r="B16" s="7" t="s">
        <v>75</v>
      </c>
    </row>
    <row r="18" spans="1:2">
      <c r="A18" s="1" t="s">
        <v>30</v>
      </c>
      <c r="B18" s="6" t="s">
        <v>31</v>
      </c>
    </row>
    <row r="19" spans="1:2">
      <c r="A19" s="1" t="s">
        <v>32</v>
      </c>
      <c r="B19" s="6" t="s">
        <v>33</v>
      </c>
    </row>
    <row r="20" spans="1:2">
      <c r="A20" s="1" t="s">
        <v>34</v>
      </c>
      <c r="B20" s="6" t="s">
        <v>35</v>
      </c>
    </row>
    <row r="21" spans="1:2">
      <c r="A21" s="1" t="s">
        <v>36</v>
      </c>
      <c r="B21" s="6" t="s">
        <v>37</v>
      </c>
    </row>
    <row r="22" spans="1:2">
      <c r="A22" s="1" t="s">
        <v>38</v>
      </c>
      <c r="B22" s="6" t="s">
        <v>39</v>
      </c>
    </row>
    <row r="23" spans="1:2">
      <c r="A23" s="1" t="s">
        <v>40</v>
      </c>
      <c r="B23" s="6" t="s">
        <v>41</v>
      </c>
    </row>
    <row r="24" spans="1:2">
      <c r="A24" s="1" t="s">
        <v>42</v>
      </c>
      <c r="B24" s="7" t="s">
        <v>73</v>
      </c>
    </row>
    <row r="25" spans="1:2">
      <c r="A25" s="1" t="s">
        <v>43</v>
      </c>
      <c r="B25" s="7" t="s">
        <v>74</v>
      </c>
    </row>
    <row r="26" spans="1:2">
      <c r="A26" s="1" t="s">
        <v>44</v>
      </c>
      <c r="B26" s="6" t="s">
        <v>45</v>
      </c>
    </row>
    <row r="27" spans="1:2">
      <c r="A27" s="1" t="s">
        <v>46</v>
      </c>
      <c r="B27" s="6" t="s">
        <v>47</v>
      </c>
    </row>
    <row r="28" spans="1:2">
      <c r="A28" s="1" t="s">
        <v>48</v>
      </c>
      <c r="B28" s="6" t="s">
        <v>49</v>
      </c>
    </row>
    <row r="29" spans="1:2">
      <c r="A29" s="1" t="s">
        <v>50</v>
      </c>
      <c r="B29" s="6" t="s">
        <v>51</v>
      </c>
    </row>
    <row r="30" spans="1:2">
      <c r="A30" s="1" t="s">
        <v>52</v>
      </c>
      <c r="B30" s="6" t="s">
        <v>53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workbookViewId="0">
      <selection activeCell="I5" activeCellId="1" sqref="C4:I4 I5"/>
    </sheetView>
  </sheetViews>
  <sheetFormatPr defaultRowHeight="19.8"/>
  <cols>
    <col min="1" max="1" width="5.6640625" style="3" customWidth="1"/>
    <col min="2" max="2" width="10.77734375" style="9" customWidth="1"/>
  </cols>
  <sheetData>
    <row r="1" spans="1:9">
      <c r="A1" s="1" t="s">
        <v>0</v>
      </c>
      <c r="B1" s="6" t="s">
        <v>1</v>
      </c>
      <c r="C1" s="16" t="s">
        <v>79</v>
      </c>
      <c r="D1" s="16" t="s">
        <v>80</v>
      </c>
      <c r="E1" s="16" t="s">
        <v>81</v>
      </c>
      <c r="F1" s="16" t="s">
        <v>82</v>
      </c>
      <c r="G1" s="16" t="s">
        <v>83</v>
      </c>
      <c r="H1" s="16" t="s">
        <v>84</v>
      </c>
      <c r="I1" s="16" t="s">
        <v>85</v>
      </c>
    </row>
    <row r="2" spans="1:9">
      <c r="A2" s="1" t="s">
        <v>2</v>
      </c>
      <c r="B2" s="6" t="s">
        <v>3</v>
      </c>
      <c r="C2" s="1" t="s">
        <v>2</v>
      </c>
      <c r="D2" s="1" t="s">
        <v>2</v>
      </c>
      <c r="E2" s="17" t="s">
        <v>2</v>
      </c>
      <c r="F2" s="1" t="s">
        <v>2</v>
      </c>
      <c r="G2" s="18" t="s">
        <v>2</v>
      </c>
      <c r="H2" s="18" t="s">
        <v>2</v>
      </c>
      <c r="I2" s="18" t="s">
        <v>2</v>
      </c>
    </row>
    <row r="3" spans="1:9">
      <c r="A3" s="1" t="s">
        <v>4</v>
      </c>
      <c r="B3" s="7" t="s">
        <v>5</v>
      </c>
      <c r="C3" s="1" t="s">
        <v>4</v>
      </c>
      <c r="D3" s="1" t="s">
        <v>4</v>
      </c>
      <c r="E3" s="1" t="s">
        <v>4</v>
      </c>
      <c r="F3" s="17" t="s">
        <v>4</v>
      </c>
      <c r="G3" s="18" t="s">
        <v>4</v>
      </c>
      <c r="H3" s="18" t="s">
        <v>4</v>
      </c>
      <c r="I3" s="1" t="s">
        <v>4</v>
      </c>
    </row>
    <row r="4" spans="1:9">
      <c r="A4" s="2">
        <v>16</v>
      </c>
      <c r="B4" s="8" t="s">
        <v>6</v>
      </c>
      <c r="C4" s="21" t="s">
        <v>87</v>
      </c>
      <c r="D4" s="21" t="s">
        <v>87</v>
      </c>
      <c r="E4" s="21" t="s">
        <v>87</v>
      </c>
      <c r="F4" s="21" t="s">
        <v>87</v>
      </c>
      <c r="G4" s="21" t="s">
        <v>87</v>
      </c>
      <c r="H4" s="21" t="s">
        <v>87</v>
      </c>
      <c r="I4" s="21" t="s">
        <v>87</v>
      </c>
    </row>
    <row r="5" spans="1:9">
      <c r="A5" s="1" t="s">
        <v>7</v>
      </c>
      <c r="B5" s="7" t="s">
        <v>8</v>
      </c>
      <c r="C5" s="1" t="s">
        <v>7</v>
      </c>
      <c r="D5" s="1" t="s">
        <v>7</v>
      </c>
      <c r="E5" s="17" t="s">
        <v>7</v>
      </c>
      <c r="F5" s="1" t="s">
        <v>7</v>
      </c>
      <c r="G5" s="18" t="s">
        <v>7</v>
      </c>
      <c r="H5" s="18" t="s">
        <v>7</v>
      </c>
      <c r="I5" s="1" t="s">
        <v>7</v>
      </c>
    </row>
    <row r="6" spans="1:9">
      <c r="A6" s="1" t="s">
        <v>9</v>
      </c>
      <c r="B6" s="6" t="s">
        <v>10</v>
      </c>
      <c r="C6" s="1" t="s">
        <v>9</v>
      </c>
      <c r="D6" s="1" t="s">
        <v>9</v>
      </c>
      <c r="E6" s="17" t="s">
        <v>9</v>
      </c>
      <c r="F6" s="1" t="s">
        <v>9</v>
      </c>
      <c r="G6" s="18" t="s">
        <v>9</v>
      </c>
      <c r="H6" s="18" t="s">
        <v>9</v>
      </c>
      <c r="I6" s="1" t="s">
        <v>9</v>
      </c>
    </row>
    <row r="7" spans="1:9">
      <c r="A7" s="1" t="s">
        <v>11</v>
      </c>
      <c r="B7" s="6" t="s">
        <v>12</v>
      </c>
      <c r="C7" s="1" t="s">
        <v>11</v>
      </c>
      <c r="D7" s="1" t="s">
        <v>11</v>
      </c>
      <c r="E7" s="17" t="s">
        <v>11</v>
      </c>
      <c r="F7" s="1" t="s">
        <v>11</v>
      </c>
      <c r="G7" s="18" t="s">
        <v>11</v>
      </c>
      <c r="H7" s="18" t="s">
        <v>11</v>
      </c>
      <c r="I7" s="1" t="s">
        <v>11</v>
      </c>
    </row>
    <row r="8" spans="1:9">
      <c r="A8" s="1" t="s">
        <v>13</v>
      </c>
      <c r="B8" s="6" t="s">
        <v>14</v>
      </c>
      <c r="C8" s="1" t="s">
        <v>13</v>
      </c>
      <c r="D8" s="1" t="s">
        <v>13</v>
      </c>
      <c r="E8" s="17" t="s">
        <v>13</v>
      </c>
      <c r="F8" s="1" t="s">
        <v>13</v>
      </c>
      <c r="G8" s="1" t="s">
        <v>13</v>
      </c>
      <c r="H8" s="1" t="s">
        <v>13</v>
      </c>
      <c r="I8" s="1" t="s">
        <v>13</v>
      </c>
    </row>
    <row r="9" spans="1:9">
      <c r="A9" s="1" t="s">
        <v>15</v>
      </c>
      <c r="B9" s="6" t="s">
        <v>16</v>
      </c>
      <c r="C9" s="1" t="s">
        <v>15</v>
      </c>
      <c r="D9" s="17" t="s">
        <v>15</v>
      </c>
      <c r="E9" s="17" t="s">
        <v>15</v>
      </c>
      <c r="F9" s="1" t="s">
        <v>15</v>
      </c>
      <c r="G9" s="18" t="s">
        <v>15</v>
      </c>
      <c r="H9" s="18" t="s">
        <v>15</v>
      </c>
      <c r="I9" s="1" t="s">
        <v>15</v>
      </c>
    </row>
    <row r="10" spans="1:9">
      <c r="A10" s="1" t="s">
        <v>17</v>
      </c>
      <c r="B10" s="6" t="s">
        <v>18</v>
      </c>
      <c r="C10" s="1" t="s">
        <v>17</v>
      </c>
      <c r="D10" s="1" t="s">
        <v>17</v>
      </c>
      <c r="E10" s="1" t="s">
        <v>17</v>
      </c>
      <c r="F10" s="1" t="s">
        <v>17</v>
      </c>
      <c r="G10" s="18" t="s">
        <v>17</v>
      </c>
      <c r="H10" s="1" t="s">
        <v>17</v>
      </c>
      <c r="I10" s="18" t="s">
        <v>17</v>
      </c>
    </row>
    <row r="11" spans="1:9">
      <c r="A11" s="1" t="s">
        <v>19</v>
      </c>
      <c r="B11" s="6" t="s">
        <v>20</v>
      </c>
      <c r="C11" s="1" t="s">
        <v>19</v>
      </c>
      <c r="D11" s="1" t="s">
        <v>19</v>
      </c>
      <c r="E11" s="1" t="s">
        <v>19</v>
      </c>
      <c r="F11" s="1" t="s">
        <v>19</v>
      </c>
      <c r="G11" s="18" t="s">
        <v>19</v>
      </c>
      <c r="H11" s="18" t="s">
        <v>19</v>
      </c>
      <c r="I11" s="1" t="s">
        <v>19</v>
      </c>
    </row>
    <row r="12" spans="1:9">
      <c r="A12" s="1" t="s">
        <v>21</v>
      </c>
      <c r="B12" s="6" t="s">
        <v>22</v>
      </c>
      <c r="C12" s="1" t="s">
        <v>21</v>
      </c>
      <c r="D12" s="1" t="s">
        <v>21</v>
      </c>
      <c r="E12" s="1" t="s">
        <v>21</v>
      </c>
      <c r="F12" s="1" t="s">
        <v>21</v>
      </c>
      <c r="G12" s="1" t="s">
        <v>21</v>
      </c>
      <c r="H12" s="1" t="s">
        <v>21</v>
      </c>
      <c r="I12" s="1" t="s">
        <v>21</v>
      </c>
    </row>
    <row r="13" spans="1:9">
      <c r="A13" s="1" t="s">
        <v>23</v>
      </c>
      <c r="B13" s="6" t="s">
        <v>24</v>
      </c>
      <c r="C13" s="1" t="s">
        <v>23</v>
      </c>
      <c r="D13" s="1" t="s">
        <v>23</v>
      </c>
      <c r="E13" s="17" t="s">
        <v>23</v>
      </c>
      <c r="F13" s="1" t="s">
        <v>23</v>
      </c>
      <c r="G13" s="1" t="s">
        <v>23</v>
      </c>
      <c r="H13" s="1" t="s">
        <v>23</v>
      </c>
      <c r="I13" s="1" t="s">
        <v>23</v>
      </c>
    </row>
    <row r="14" spans="1:9">
      <c r="A14" s="1" t="s">
        <v>25</v>
      </c>
      <c r="B14" s="6" t="s">
        <v>26</v>
      </c>
      <c r="C14" s="1" t="s">
        <v>25</v>
      </c>
      <c r="D14" s="1" t="s">
        <v>25</v>
      </c>
      <c r="E14" s="17" t="s">
        <v>25</v>
      </c>
      <c r="F14" s="1" t="s">
        <v>25</v>
      </c>
      <c r="G14" s="18" t="s">
        <v>25</v>
      </c>
      <c r="H14" s="18" t="s">
        <v>25</v>
      </c>
      <c r="I14" s="1" t="s">
        <v>25</v>
      </c>
    </row>
    <row r="15" spans="1:9">
      <c r="A15" s="1" t="s">
        <v>27</v>
      </c>
      <c r="B15" s="6" t="s">
        <v>28</v>
      </c>
      <c r="C15" s="1" t="s">
        <v>27</v>
      </c>
      <c r="D15" s="1" t="s">
        <v>27</v>
      </c>
      <c r="E15" s="1" t="s">
        <v>27</v>
      </c>
      <c r="F15" s="1" t="s">
        <v>27</v>
      </c>
      <c r="G15" s="1" t="s">
        <v>27</v>
      </c>
      <c r="H15" s="1" t="s">
        <v>27</v>
      </c>
      <c r="I15" s="1" t="s">
        <v>27</v>
      </c>
    </row>
    <row r="16" spans="1:9">
      <c r="A16" s="1" t="s">
        <v>29</v>
      </c>
      <c r="B16" s="7" t="s">
        <v>75</v>
      </c>
      <c r="C16" s="1" t="s">
        <v>29</v>
      </c>
      <c r="D16" s="1" t="s">
        <v>29</v>
      </c>
      <c r="E16" s="1" t="s">
        <v>29</v>
      </c>
      <c r="F16" s="1" t="s">
        <v>29</v>
      </c>
      <c r="G16" s="18" t="s">
        <v>29</v>
      </c>
      <c r="H16" s="18" t="s">
        <v>29</v>
      </c>
      <c r="I16" s="1" t="s">
        <v>29</v>
      </c>
    </row>
    <row r="17" spans="1:9">
      <c r="C17" s="3"/>
      <c r="D17" s="3"/>
      <c r="E17" s="3"/>
      <c r="F17" s="3"/>
      <c r="G17" s="3"/>
      <c r="H17" s="3"/>
      <c r="I17" s="3"/>
    </row>
    <row r="18" spans="1:9">
      <c r="A18" s="1" t="s">
        <v>30</v>
      </c>
      <c r="B18" s="6" t="s">
        <v>31</v>
      </c>
      <c r="C18" s="1" t="s">
        <v>30</v>
      </c>
      <c r="D18" s="17" t="s">
        <v>30</v>
      </c>
      <c r="E18" s="17" t="s">
        <v>30</v>
      </c>
      <c r="F18" s="1" t="s">
        <v>30</v>
      </c>
      <c r="G18" s="18" t="s">
        <v>30</v>
      </c>
      <c r="H18" s="18" t="s">
        <v>30</v>
      </c>
      <c r="I18" s="1" t="s">
        <v>30</v>
      </c>
    </row>
    <row r="19" spans="1:9">
      <c r="A19" s="1" t="s">
        <v>32</v>
      </c>
      <c r="B19" s="6" t="s">
        <v>33</v>
      </c>
      <c r="C19" s="1" t="s">
        <v>32</v>
      </c>
      <c r="D19" s="1" t="s">
        <v>32</v>
      </c>
      <c r="E19" s="1" t="s">
        <v>32</v>
      </c>
      <c r="F19" s="1" t="s">
        <v>32</v>
      </c>
      <c r="G19" s="18" t="s">
        <v>32</v>
      </c>
      <c r="H19" s="18" t="s">
        <v>32</v>
      </c>
      <c r="I19" s="1" t="s">
        <v>32</v>
      </c>
    </row>
    <row r="20" spans="1:9">
      <c r="A20" s="1" t="s">
        <v>34</v>
      </c>
      <c r="B20" s="6" t="s">
        <v>35</v>
      </c>
      <c r="C20" s="1" t="s">
        <v>34</v>
      </c>
      <c r="D20" s="1" t="s">
        <v>34</v>
      </c>
      <c r="E20" s="1" t="s">
        <v>34</v>
      </c>
      <c r="F20" s="1" t="s">
        <v>34</v>
      </c>
      <c r="G20" s="18" t="s">
        <v>34</v>
      </c>
      <c r="H20" s="18" t="s">
        <v>34</v>
      </c>
      <c r="I20" s="1" t="s">
        <v>34</v>
      </c>
    </row>
    <row r="21" spans="1:9">
      <c r="A21" s="1" t="s">
        <v>36</v>
      </c>
      <c r="B21" s="6" t="s">
        <v>37</v>
      </c>
      <c r="C21" s="1" t="s">
        <v>36</v>
      </c>
      <c r="D21" s="1" t="s">
        <v>36</v>
      </c>
      <c r="E21" s="17" t="s">
        <v>36</v>
      </c>
      <c r="F21" s="1" t="s">
        <v>36</v>
      </c>
      <c r="G21" s="1" t="s">
        <v>36</v>
      </c>
      <c r="H21" s="1" t="s">
        <v>36</v>
      </c>
      <c r="I21" s="1" t="s">
        <v>36</v>
      </c>
    </row>
    <row r="22" spans="1:9">
      <c r="A22" s="1" t="s">
        <v>38</v>
      </c>
      <c r="B22" s="6" t="s">
        <v>39</v>
      </c>
      <c r="C22" s="1" t="s">
        <v>38</v>
      </c>
      <c r="D22" s="1" t="s">
        <v>38</v>
      </c>
      <c r="E22" s="17" t="s">
        <v>38</v>
      </c>
      <c r="F22" s="1" t="s">
        <v>38</v>
      </c>
      <c r="G22" s="18" t="s">
        <v>38</v>
      </c>
      <c r="H22" s="18" t="s">
        <v>38</v>
      </c>
      <c r="I22" s="1" t="s">
        <v>38</v>
      </c>
    </row>
    <row r="23" spans="1:9">
      <c r="A23" s="1" t="s">
        <v>40</v>
      </c>
      <c r="B23" s="6" t="s">
        <v>41</v>
      </c>
      <c r="C23" s="1" t="s">
        <v>40</v>
      </c>
      <c r="D23" s="1" t="s">
        <v>40</v>
      </c>
      <c r="E23" s="17" t="s">
        <v>40</v>
      </c>
      <c r="F23" s="1" t="s">
        <v>40</v>
      </c>
      <c r="G23" s="18" t="s">
        <v>40</v>
      </c>
      <c r="H23" s="18" t="s">
        <v>40</v>
      </c>
      <c r="I23" s="1" t="s">
        <v>40</v>
      </c>
    </row>
    <row r="24" spans="1:9">
      <c r="A24" s="1" t="s">
        <v>42</v>
      </c>
      <c r="B24" s="7" t="s">
        <v>73</v>
      </c>
      <c r="C24" s="1" t="s">
        <v>42</v>
      </c>
      <c r="D24" s="1" t="s">
        <v>42</v>
      </c>
      <c r="E24" s="17" t="s">
        <v>42</v>
      </c>
      <c r="F24" s="1" t="s">
        <v>42</v>
      </c>
      <c r="G24" s="1" t="s">
        <v>42</v>
      </c>
      <c r="H24" s="1" t="s">
        <v>42</v>
      </c>
      <c r="I24" s="1" t="s">
        <v>42</v>
      </c>
    </row>
    <row r="25" spans="1:9">
      <c r="A25" s="1" t="s">
        <v>43</v>
      </c>
      <c r="B25" s="7" t="s">
        <v>74</v>
      </c>
      <c r="C25" s="1" t="s">
        <v>43</v>
      </c>
      <c r="D25" s="1" t="s">
        <v>43</v>
      </c>
      <c r="E25" s="1" t="s">
        <v>43</v>
      </c>
      <c r="F25" s="1" t="s">
        <v>43</v>
      </c>
      <c r="G25" s="1" t="s">
        <v>43</v>
      </c>
      <c r="H25" s="1" t="s">
        <v>43</v>
      </c>
      <c r="I25" s="1" t="s">
        <v>43</v>
      </c>
    </row>
    <row r="26" spans="1:9">
      <c r="A26" s="1" t="s">
        <v>44</v>
      </c>
      <c r="B26" s="6" t="s">
        <v>45</v>
      </c>
      <c r="C26" s="1" t="s">
        <v>44</v>
      </c>
      <c r="D26" s="1" t="s">
        <v>44</v>
      </c>
      <c r="E26" s="17" t="s">
        <v>44</v>
      </c>
      <c r="F26" s="1" t="s">
        <v>44</v>
      </c>
      <c r="G26" s="1" t="s">
        <v>44</v>
      </c>
      <c r="H26" s="1" t="s">
        <v>44</v>
      </c>
      <c r="I26" s="1" t="s">
        <v>44</v>
      </c>
    </row>
    <row r="27" spans="1:9">
      <c r="A27" s="1" t="s">
        <v>46</v>
      </c>
      <c r="B27" s="6" t="s">
        <v>47</v>
      </c>
      <c r="C27" s="1" t="s">
        <v>46</v>
      </c>
      <c r="D27" s="1" t="s">
        <v>46</v>
      </c>
      <c r="E27" s="1" t="s">
        <v>46</v>
      </c>
      <c r="F27" s="1" t="s">
        <v>46</v>
      </c>
      <c r="G27" s="1" t="s">
        <v>46</v>
      </c>
      <c r="H27" s="1" t="s">
        <v>46</v>
      </c>
      <c r="I27" s="1" t="s">
        <v>46</v>
      </c>
    </row>
    <row r="28" spans="1:9">
      <c r="A28" s="1" t="s">
        <v>48</v>
      </c>
      <c r="B28" s="6" t="s">
        <v>49</v>
      </c>
      <c r="C28" s="1" t="s">
        <v>48</v>
      </c>
      <c r="D28" s="1" t="s">
        <v>48</v>
      </c>
      <c r="E28" s="1" t="s">
        <v>48</v>
      </c>
      <c r="F28" s="1" t="s">
        <v>48</v>
      </c>
      <c r="G28" s="18" t="s">
        <v>48</v>
      </c>
      <c r="H28" s="18" t="s">
        <v>48</v>
      </c>
      <c r="I28" s="1" t="s">
        <v>48</v>
      </c>
    </row>
    <row r="29" spans="1:9">
      <c r="A29" s="1" t="s">
        <v>50</v>
      </c>
      <c r="B29" s="6" t="s">
        <v>51</v>
      </c>
      <c r="C29" s="1" t="s">
        <v>50</v>
      </c>
      <c r="D29" s="1" t="s">
        <v>50</v>
      </c>
      <c r="E29" s="1" t="s">
        <v>50</v>
      </c>
      <c r="F29" s="17" t="s">
        <v>50</v>
      </c>
      <c r="G29" s="18" t="s">
        <v>50</v>
      </c>
      <c r="H29" s="18" t="s">
        <v>50</v>
      </c>
      <c r="I29" s="1" t="s">
        <v>50</v>
      </c>
    </row>
    <row r="30" spans="1:9">
      <c r="A30" s="1" t="s">
        <v>52</v>
      </c>
      <c r="B30" s="6" t="s">
        <v>53</v>
      </c>
      <c r="C30" s="1" t="s">
        <v>52</v>
      </c>
      <c r="D30" s="1" t="s">
        <v>52</v>
      </c>
      <c r="E30" s="1" t="s">
        <v>52</v>
      </c>
      <c r="F30" s="17" t="s">
        <v>52</v>
      </c>
      <c r="G30" s="18" t="s">
        <v>52</v>
      </c>
      <c r="H30" s="18" t="s">
        <v>52</v>
      </c>
      <c r="I30" s="1" t="s">
        <v>52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活動流程</vt:lpstr>
      <vt:lpstr>競標30601</vt:lpstr>
      <vt:lpstr>班幣試算表</vt:lpstr>
      <vt:lpstr>星星個數工作表3</vt:lpstr>
      <vt:lpstr>作業缺交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yencheng</dc:creator>
  <cp:lastModifiedBy>user</cp:lastModifiedBy>
  <dcterms:created xsi:type="dcterms:W3CDTF">2016-01-06T14:26:41Z</dcterms:created>
  <dcterms:modified xsi:type="dcterms:W3CDTF">2016-01-13T05:33:13Z</dcterms:modified>
</cp:coreProperties>
</file>